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"/>
    </mc:Choice>
  </mc:AlternateContent>
  <xr:revisionPtr revIDLastSave="0" documentId="13_ncr:1_{FC1F87A5-D745-4C82-AB4C-8D68635356B4}" xr6:coauthVersionLast="47" xr6:coauthVersionMax="47" xr10:uidLastSave="{00000000-0000-0000-0000-000000000000}"/>
  <bookViews>
    <workbookView xWindow="-120" yWindow="-120" windowWidth="29040" windowHeight="15840" firstSheet="12" activeTab="15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  <sheet name="TASSI DI ASSENZA 3° trim 2024" sheetId="14" r:id="rId14"/>
    <sheet name="TASSI DI ASSENZA 4° trim 2024" sheetId="15" r:id="rId15"/>
    <sheet name="TASSI DI ASSENZA 1° trim2025)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6" l="1"/>
  <c r="E6" i="16"/>
  <c r="D6" i="16"/>
  <c r="E7" i="16"/>
  <c r="D7" i="16"/>
  <c r="C7" i="16"/>
  <c r="F5" i="16"/>
  <c r="E6" i="15"/>
  <c r="F6" i="15" s="1"/>
  <c r="D6" i="15"/>
  <c r="C6" i="15"/>
  <c r="E7" i="15"/>
  <c r="C7" i="15"/>
  <c r="D7" i="15"/>
  <c r="F5" i="15"/>
  <c r="E6" i="14"/>
  <c r="D6" i="14"/>
  <c r="C6" i="14"/>
  <c r="C7" i="14"/>
  <c r="D7" i="14"/>
  <c r="E7" i="14"/>
  <c r="F5" i="14"/>
  <c r="E7" i="13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7" i="16" l="1"/>
  <c r="F6" i="16"/>
  <c r="F7" i="15"/>
  <c r="F6" i="14"/>
  <c r="F7" i="14"/>
  <c r="F7" i="13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<sst xmlns="http://schemas.openxmlformats.org/spreadsheetml/2006/main" count="240" uniqueCount="30">
  <si>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</si>
  <si>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</si>
  <si>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</si>
  <si>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</si>
  <si>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</si>
  <si>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</si>
  <si>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</si>
  <si>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</si>
  <si>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</si>
  <si>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</si>
  <si>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</si>
  <si>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</si>
  <si>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</si>
  <si>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</si>
  <si>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</si>
  <si>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</si>
  <si>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</si>
  <si>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</si>
  <si>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</si>
  <si>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</si>
  <si>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</si>
  <si>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</si>
  <si>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</si>
  <si>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</si>
  <si>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</si>
  <si>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</si>
  <si>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</si>
  <si>
    <t>3°Trimestre 2024</t>
  </si>
  <si>
    <t>4°Trimestre 2024</t>
  </si>
  <si>
    <t>1°Trimestre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</si>
</sst>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1CA-5E46-4DC9-B505-51072A739F81}">
  <dimension ref="A2:F14"/>
  <sheetViews>
    <sheetView topLeftCell="A3" workbookViewId="0">
      <selection activeCell="E7" sqref="E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74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67</v>
      </c>
      <c r="C6" s="7">
        <f>26277-C7</f>
        <v>26046</v>
      </c>
      <c r="D6" s="7">
        <f>34335-D7</f>
        <v>33353</v>
      </c>
      <c r="E6" s="7">
        <f>8058.18-E7</f>
        <v>7938.18</v>
      </c>
      <c r="F6" s="6">
        <f>E6/D6%</f>
        <v>23.800497706353255</v>
      </c>
    </row>
    <row r="7" spans="1:6" ht="36.75" customHeight="1" x14ac:dyDescent="0.25">
      <c r="A7" s="3" t="s">
        <v>8</v>
      </c>
      <c r="B7" s="5">
        <v>2</v>
      </c>
      <c r="C7" s="5">
        <f>105+126</f>
        <v>231</v>
      </c>
      <c r="D7" s="6">
        <f>491+491</f>
        <v>982</v>
      </c>
      <c r="E7" s="6">
        <f>64+56</f>
        <v>120</v>
      </c>
      <c r="F7" s="6">
        <f>E7/D7%</f>
        <v>12.219959266802444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5E62-3835-40E5-8334-E82AC8E41FF0}">
  <dimension ref="A2:F14"/>
  <sheetViews>
    <sheetView workbookViewId="0">
      <selection activeCell="E20" sqref="E20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78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72</v>
      </c>
      <c r="C6" s="7">
        <f>39318-C7</f>
        <v>38142</v>
      </c>
      <c r="D6" s="7">
        <f>44701-D7</f>
        <v>43427</v>
      </c>
      <c r="E6" s="7">
        <f>6256-E7</f>
        <v>6158</v>
      </c>
      <c r="F6" s="6">
        <f>E6/D6%</f>
        <v>14.180118359545904</v>
      </c>
    </row>
    <row r="7" spans="1:6" ht="36.75" customHeight="1" x14ac:dyDescent="0.25">
      <c r="A7" s="3" t="s">
        <v>8</v>
      </c>
      <c r="B7" s="5">
        <v>2</v>
      </c>
      <c r="C7" s="5">
        <f>572+604</f>
        <v>1176</v>
      </c>
      <c r="D7" s="6">
        <f>637+637</f>
        <v>1274</v>
      </c>
      <c r="E7" s="6">
        <f>65+33</f>
        <v>98</v>
      </c>
      <c r="F7" s="6">
        <f>E7/D7%</f>
        <v>7.6923076923076925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576C-FD2D-4E9D-971F-45548F6A52C1}">
  <dimension ref="A2:F14"/>
  <sheetViews>
    <sheetView tabSelected="1" workbookViewId="0">
      <selection activeCell="E13" sqref="E13:E1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77</v>
      </c>
      <c r="C5" s="6">
        <v>29155</v>
      </c>
      <c r="D5" s="6">
        <v>34590</v>
      </c>
      <c r="E5" s="7">
        <v>5436</v>
      </c>
      <c r="F5" s="6">
        <f>E5/D5%</f>
        <v>15.715524718126627</v>
      </c>
    </row>
    <row r="6" spans="1:6" ht="36.75" customHeight="1" x14ac:dyDescent="0.25">
      <c r="A6" s="2" t="s">
        <v>7</v>
      </c>
      <c r="B6" s="5">
        <v>75</v>
      </c>
      <c r="C6" s="7">
        <f>32749-C7</f>
        <v>31955.360000000001</v>
      </c>
      <c r="D6" s="7">
        <f>31983-D7</f>
        <v>31127</v>
      </c>
      <c r="E6" s="7">
        <f>4493-E7</f>
        <v>4450</v>
      </c>
      <c r="F6" s="6">
        <f>E6/D6%</f>
        <v>14.296270119189129</v>
      </c>
    </row>
    <row r="7" spans="1:6" ht="36.75" customHeight="1" x14ac:dyDescent="0.25">
      <c r="A7" s="3" t="s">
        <v>8</v>
      </c>
      <c r="B7" s="5">
        <v>2</v>
      </c>
      <c r="C7" s="5">
        <f>397.64+396</f>
        <v>793.64</v>
      </c>
      <c r="D7" s="6">
        <f>428+428</f>
        <v>856</v>
      </c>
      <c r="E7" s="6">
        <f>32+11</f>
        <v>43</v>
      </c>
      <c r="F7" s="6">
        <f>E7/D7%</f>
        <v>5.0233644859813085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  <vt:lpstr>TASSI DI ASSENZA 3° trim 2024</vt:lpstr>
      <vt:lpstr>TASSI DI ASSENZA 4° trim 2024</vt:lpstr>
      <vt:lpstr>TASSI DI ASSENZA 1° trim2025)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2021-04-15T08:42:25Z</dcterms:created>
  <dcterms:modified xsi:type="dcterms:W3CDTF">2025-05-28T09:40:21Z</dcterms:modified>
</cp:coreProperties>
</file>